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8_{04443B37-5402-4CFC-928C-61CF6A2A997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202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  <c r="C6" i="2"/>
  <c r="B6" i="2"/>
  <c r="D6" i="2"/>
  <c r="D10" i="2" l="1"/>
  <c r="D9" i="2"/>
  <c r="D8" i="2"/>
  <c r="E6" i="2" l="1"/>
  <c r="F6" i="2"/>
  <c r="D7" i="2"/>
  <c r="F8" i="2"/>
  <c r="E8" i="2"/>
  <c r="G8" i="2" s="1"/>
  <c r="F9" i="2"/>
  <c r="E9" i="2"/>
  <c r="G9" i="2" s="1"/>
  <c r="F10" i="2"/>
  <c r="E10" i="2"/>
  <c r="G10" i="2" s="1"/>
  <c r="E7" i="2" l="1"/>
  <c r="F7" i="2"/>
  <c r="G6" i="2"/>
  <c r="G7" i="2" l="1"/>
</calcChain>
</file>

<file path=xl/sharedStrings.xml><?xml version="1.0" encoding="utf-8"?>
<sst xmlns="http://schemas.openxmlformats.org/spreadsheetml/2006/main" count="14" uniqueCount="14">
  <si>
    <t>Netz</t>
  </si>
  <si>
    <t>Nord</t>
  </si>
  <si>
    <t>Süd</t>
  </si>
  <si>
    <t>West</t>
  </si>
  <si>
    <t>Kontrollsumme %</t>
  </si>
  <si>
    <t>Erdgas in in kWh</t>
  </si>
  <si>
    <t>Biomethan in kWh</t>
  </si>
  <si>
    <t>Lange Straße</t>
  </si>
  <si>
    <t>Baustraße</t>
  </si>
  <si>
    <t>Stadtwerke Güstow GmbH</t>
  </si>
  <si>
    <t>Brennstoffeinsatz in der Fernwärme 2023</t>
  </si>
  <si>
    <t>Gas Gesamt  kWh</t>
  </si>
  <si>
    <t>Erdgas    %</t>
  </si>
  <si>
    <t xml:space="preserve"> Biomethan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</si>
</sst>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3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1AB47-E09C-4AAC-92AF-E85B007CE26E}">
  <dimension ref="A1:I10"/>
  <sheetViews>
    <sheetView tabSelected="1" workbookViewId="0">
      <selection activeCell="B15" sqref="B15"/>
    </sheetView>
  </sheetViews>
  <sheetFormatPr baseColWidth="10" defaultColWidth="9.140625" defaultRowHeight="18" x14ac:dyDescent="0.25"/>
  <cols>
    <col min="1" max="1" width="20.140625" style="1" customWidth="1"/>
    <col min="2" max="3" width="20.85546875" style="1" bestFit="1" customWidth="1"/>
    <col min="4" max="4" width="20" style="1" customWidth="1"/>
    <col min="5" max="5" width="14.28515625" style="1" customWidth="1"/>
    <col min="6" max="6" width="16.42578125" style="1" customWidth="1"/>
    <col min="7" max="7" width="21.28515625" style="1" customWidth="1"/>
    <col min="8" max="16384" width="9.140625" style="1"/>
  </cols>
  <sheetData>
    <row r="1" spans="1:9" x14ac:dyDescent="0.25">
      <c r="A1" s="4" t="s">
        <v>9</v>
      </c>
    </row>
    <row r="2" spans="1:9" x14ac:dyDescent="0.25">
      <c r="A2" s="4"/>
    </row>
    <row r="3" spans="1:9" ht="37.5" customHeight="1" x14ac:dyDescent="0.25">
      <c r="A3" s="8" t="s">
        <v>10</v>
      </c>
      <c r="B3" s="9"/>
      <c r="C3" s="9"/>
      <c r="D3" s="9"/>
      <c r="E3" s="9"/>
      <c r="F3" s="9"/>
      <c r="G3" s="9"/>
      <c r="H3" s="2"/>
      <c r="I3" s="2"/>
    </row>
    <row r="4" spans="1:9" x14ac:dyDescent="0.25">
      <c r="A4" s="10" t="s">
        <v>0</v>
      </c>
      <c r="B4" s="10" t="s">
        <v>5</v>
      </c>
      <c r="C4" s="10" t="s">
        <v>6</v>
      </c>
      <c r="D4" s="10" t="s">
        <v>11</v>
      </c>
      <c r="E4" s="10" t="s">
        <v>12</v>
      </c>
      <c r="F4" s="10" t="s">
        <v>13</v>
      </c>
      <c r="G4" s="10" t="s">
        <v>4</v>
      </c>
      <c r="H4" s="3"/>
      <c r="I4" s="3"/>
    </row>
    <row r="5" spans="1:9" x14ac:dyDescent="0.25">
      <c r="A5" s="10"/>
      <c r="B5" s="10"/>
      <c r="C5" s="10"/>
      <c r="D5" s="11"/>
      <c r="E5" s="10"/>
      <c r="F5" s="10"/>
      <c r="G5" s="10"/>
      <c r="H5" s="3"/>
      <c r="I5" s="3"/>
    </row>
    <row r="6" spans="1:9" ht="38.25" customHeight="1" x14ac:dyDescent="0.25">
      <c r="A6" s="7" t="s">
        <v>1</v>
      </c>
      <c r="B6" s="5">
        <f>351219+6984261+40068387</f>
        <v>47403867</v>
      </c>
      <c r="C6" s="5">
        <f>12892737+11498902</f>
        <v>24391639</v>
      </c>
      <c r="D6" s="5">
        <f>SUM(B6:C6)</f>
        <v>71795506</v>
      </c>
      <c r="E6" s="6">
        <f>SUM(B6/D6*100)</f>
        <v>66.026231502567867</v>
      </c>
      <c r="F6" s="6">
        <f>SUM(C6/D6*100)</f>
        <v>33.97376849743214</v>
      </c>
      <c r="G6" s="6">
        <f>SUM(E6+F6)</f>
        <v>100</v>
      </c>
    </row>
    <row r="7" spans="1:9" ht="38.25" customHeight="1" x14ac:dyDescent="0.25">
      <c r="A7" s="7" t="s">
        <v>2</v>
      </c>
      <c r="B7" s="5">
        <v>15935766.43</v>
      </c>
      <c r="C7" s="5">
        <f>29128511+27218955</f>
        <v>56347466</v>
      </c>
      <c r="D7" s="5">
        <f>SUM(B7:C7)</f>
        <v>72283232.430000007</v>
      </c>
      <c r="E7" s="6">
        <f>SUM(B7/D7*100)</f>
        <v>22.046283618309953</v>
      </c>
      <c r="F7" s="6">
        <f>SUM(C7/D7*100)</f>
        <v>77.953716381690029</v>
      </c>
      <c r="G7" s="6">
        <f>SUM(E7+F7)</f>
        <v>99.999999999999986</v>
      </c>
    </row>
    <row r="8" spans="1:9" ht="38.25" customHeight="1" x14ac:dyDescent="0.25">
      <c r="A8" s="7" t="s">
        <v>3</v>
      </c>
      <c r="B8" s="5">
        <v>712211.45900000003</v>
      </c>
      <c r="C8" s="5">
        <v>4641869.3760000002</v>
      </c>
      <c r="D8" s="5">
        <f>SUM(C8+B8)</f>
        <v>5354080.835</v>
      </c>
      <c r="E8" s="6">
        <f t="shared" ref="E8:E10" si="0">SUM(B8/D8*100)</f>
        <v>13.30221714891236</v>
      </c>
      <c r="F8" s="6">
        <f>SUM(C8/D8*100)</f>
        <v>86.697782851087652</v>
      </c>
      <c r="G8" s="6">
        <f>SUM(E8+F8)</f>
        <v>100.00000000000001</v>
      </c>
    </row>
    <row r="9" spans="1:9" ht="38.25" customHeight="1" x14ac:dyDescent="0.25">
      <c r="A9" s="7" t="s">
        <v>7</v>
      </c>
      <c r="B9" s="5">
        <v>8137170.6947999997</v>
      </c>
      <c r="C9" s="5">
        <v>127904.27800000002</v>
      </c>
      <c r="D9" s="5">
        <f t="shared" ref="D9:D10" si="1">SUM(C9+B9)</f>
        <v>8265074.9727999996</v>
      </c>
      <c r="E9" s="6">
        <f t="shared" si="0"/>
        <v>98.45247286417937</v>
      </c>
      <c r="F9" s="6">
        <f t="shared" ref="F9:F10" si="2">SUM(C9/D9*100)</f>
        <v>1.5475271358206357</v>
      </c>
      <c r="G9" s="6">
        <f t="shared" ref="G9:G10" si="3">SUM(E9+F9)</f>
        <v>100</v>
      </c>
    </row>
    <row r="10" spans="1:9" ht="38.25" customHeight="1" x14ac:dyDescent="0.25">
      <c r="A10" s="7" t="s">
        <v>8</v>
      </c>
      <c r="B10" s="5">
        <v>8137170.6947999997</v>
      </c>
      <c r="C10" s="5">
        <v>1440560.335</v>
      </c>
      <c r="D10" s="5">
        <f t="shared" si="1"/>
        <v>9577731.0297999997</v>
      </c>
      <c r="E10" s="6">
        <f t="shared" si="0"/>
        <v>84.959273438376343</v>
      </c>
      <c r="F10" s="6">
        <f t="shared" si="2"/>
        <v>15.040726561623661</v>
      </c>
      <c r="G10" s="6">
        <f t="shared" si="3"/>
        <v>100</v>
      </c>
    </row>
  </sheetData>
  <mergeCells count="8">
    <mergeCell ref="A3:G3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2024-05-14T06:52:03Z</dcterms:modified>
</cp:coreProperties>
</file>